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360" yWindow="120" windowWidth="11340" windowHeight="5520" firstSheet="1" activeTab="1"/>
  </bookViews>
  <sheets>
    <sheet name="RiskSerializationData" sheetId="4" state="hidden" r:id="rId1"/>
    <sheet name="Model" sheetId="1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"DVUWJAVDQMMMUI5EF45H7YQX"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StatFunctionsUpdateFreq">1</definedName>
    <definedName name="RiskUpdateDisplay" hidden="1">FALSE</definedName>
    <definedName name="RiskUpdateStatFunctions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C12" i="1" l="1"/>
  <c r="D12" i="1" s="1"/>
  <c r="B12" i="1"/>
  <c r="B13" i="1" l="1"/>
  <c r="C13" i="1"/>
  <c r="D13" i="1" s="1"/>
  <c r="B14" i="1" l="1"/>
  <c r="C14" i="1"/>
  <c r="D14" i="1" s="1"/>
  <c r="B15" i="1" l="1"/>
  <c r="C15" i="1"/>
  <c r="D15" i="1" s="1"/>
  <c r="B16" i="1" l="1"/>
  <c r="C16" i="1"/>
  <c r="D16" i="1" s="1"/>
  <c r="B17" i="1" l="1"/>
  <c r="C17" i="1"/>
  <c r="D17" i="1" s="1"/>
  <c r="C18" i="1" l="1"/>
  <c r="B18" i="1"/>
  <c r="D18" i="1" l="1"/>
  <c r="B19" i="1" s="1"/>
  <c r="C19" i="1" l="1"/>
  <c r="D19" i="1" s="1"/>
  <c r="B20" i="1" s="1"/>
  <c r="C20" i="1" l="1"/>
  <c r="D20" i="1" s="1"/>
  <c r="B21" i="1" s="1"/>
  <c r="C21" i="1" l="1"/>
  <c r="D21" i="1" s="1"/>
  <c r="C22" i="1" l="1"/>
  <c r="B22" i="1"/>
  <c r="D22" i="1" l="1"/>
  <c r="B23" i="1" l="1"/>
  <c r="C23" i="1"/>
  <c r="D23" i="1" s="1"/>
  <c r="C24" i="1" l="1"/>
  <c r="D24" i="1" s="1"/>
  <c r="B25" i="1" s="1"/>
  <c r="B24" i="1"/>
  <c r="C25" i="1" l="1"/>
  <c r="D25" i="1" s="1"/>
  <c r="B26" i="1" s="1"/>
  <c r="C26" i="1" l="1"/>
  <c r="D26" i="1" s="1"/>
  <c r="C27" i="1" s="1"/>
  <c r="B27" i="1" l="1"/>
  <c r="D27" i="1" s="1"/>
  <c r="B28" i="1" l="1"/>
  <c r="C28" i="1"/>
  <c r="D28" i="1" l="1"/>
  <c r="B29" i="1" s="1"/>
  <c r="C29" i="1" l="1"/>
  <c r="D29" i="1" s="1"/>
  <c r="C30" i="1" s="1"/>
  <c r="B30" i="1" l="1"/>
  <c r="D30" i="1" s="1"/>
  <c r="C31" i="1" l="1"/>
  <c r="B31" i="1"/>
  <c r="D31" i="1" l="1"/>
  <c r="B32" i="1" l="1"/>
  <c r="C32" i="1"/>
  <c r="D32" i="1" s="1"/>
  <c r="C33" i="1" l="1"/>
  <c r="D33" i="1" s="1"/>
  <c r="C34" i="1" s="1"/>
  <c r="B33" i="1"/>
  <c r="B34" i="1" l="1"/>
  <c r="D34" i="1" s="1"/>
  <c r="C35" i="1" l="1"/>
  <c r="B35" i="1"/>
  <c r="D35" i="1" l="1"/>
  <c r="B36" i="1" l="1"/>
  <c r="C36" i="1"/>
  <c r="D36" i="1" s="1"/>
  <c r="C37" i="1" l="1"/>
  <c r="D37" i="1" s="1"/>
  <c r="C38" i="1" s="1"/>
  <c r="B37" i="1"/>
  <c r="B38" i="1" l="1"/>
  <c r="D38" i="1" s="1"/>
  <c r="C39" i="1" s="1"/>
  <c r="B39" i="1" l="1"/>
  <c r="D39" i="1" s="1"/>
  <c r="B40" i="1" l="1"/>
  <c r="C40" i="1"/>
  <c r="D40" i="1" s="1"/>
  <c r="C41" i="1" s="1"/>
  <c r="B41" i="1" l="1"/>
  <c r="D41" i="1" s="1"/>
  <c r="G10" i="1" s="1"/>
</calcChain>
</file>

<file path=xl/sharedStrings.xml><?xml version="1.0" encoding="utf-8"?>
<sst xmlns="http://schemas.openxmlformats.org/spreadsheetml/2006/main" count="12" uniqueCount="12">
  <si>
    <t>Yearly investment</t>
  </si>
  <si>
    <t>Goal</t>
  </si>
  <si>
    <t>Distribution of annual return on stocks (normal)</t>
  </si>
  <si>
    <t>Mean</t>
  </si>
  <si>
    <t>Stdev</t>
  </si>
  <si>
    <t>Simulation of Amanda's cash position</t>
  </si>
  <si>
    <t>Year</t>
  </si>
  <si>
    <t>Beginning</t>
  </si>
  <si>
    <t>Return</t>
  </si>
  <si>
    <t>Ending</t>
  </si>
  <si>
    <t>Reached goal?</t>
  </si>
  <si>
    <t>Saving for retirement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</si>
</sst>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;\-&quot;$&quot;#,##0"/>
    <numFmt numFmtId="165" formatCode="m/d/yy\ h:mm:ss"/>
    <numFmt numFmtId="166" formatCode="0.0000%"/>
    <numFmt numFmtId="167" formatCode="0.000"/>
  </numFmts>
  <fonts count="9" x14ac:knownFonts="1">
    <font>
      <sz val="1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3">
    <xf numFmtId="0" fontId="0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1" fillId="0" borderId="2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4" applyNumberFormat="0" applyFont="0" applyFill="0" applyAlignment="0" applyProtection="0"/>
    <xf numFmtId="0" fontId="1" fillId="0" borderId="5" applyNumberFormat="0" applyFont="0" applyFill="0" applyAlignment="0" applyProtection="0"/>
    <xf numFmtId="0" fontId="1" fillId="2" borderId="0" applyNumberFormat="0" applyFont="0" applyBorder="0" applyAlignment="0" applyProtection="0"/>
    <xf numFmtId="0" fontId="1" fillId="0" borderId="6" applyNumberFormat="0" applyFont="0" applyFill="0" applyAlignment="0" applyProtection="0"/>
    <xf numFmtId="0" fontId="1" fillId="0" borderId="7" applyNumberFormat="0" applyFont="0" applyFill="0" applyAlignment="0" applyProtection="0"/>
    <xf numFmtId="4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8" applyNumberFormat="0" applyFont="0" applyFill="0" applyAlignment="0" applyProtection="0"/>
    <xf numFmtId="0" fontId="1" fillId="0" borderId="9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11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0" applyNumberFormat="0" applyFont="0" applyFill="0" applyBorder="0" applyProtection="0">
      <alignment horizontal="center"/>
    </xf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Protection="0">
      <alignment horizontal="left"/>
    </xf>
    <xf numFmtId="0" fontId="1" fillId="2" borderId="0" applyNumberFormat="0" applyFont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12" applyNumberFormat="0" applyFont="0" applyFill="0" applyAlignment="0" applyProtection="0"/>
    <xf numFmtId="0" fontId="1" fillId="0" borderId="13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14" applyNumberFormat="0" applyFont="0" applyFill="0" applyAlignment="0" applyProtection="0"/>
    <xf numFmtId="0" fontId="1" fillId="0" borderId="15" applyNumberFormat="0" applyFont="0" applyFill="0" applyAlignment="0" applyProtection="0"/>
    <xf numFmtId="0" fontId="1" fillId="0" borderId="16" applyNumberFormat="0" applyFont="0" applyFill="0" applyAlignment="0" applyProtection="0"/>
    <xf numFmtId="0" fontId="1" fillId="0" borderId="17" applyNumberFormat="0" applyFont="0" applyFill="0" applyAlignment="0" applyProtection="0"/>
    <xf numFmtId="0" fontId="1" fillId="0" borderId="18" applyNumberFormat="0" applyFont="0" applyFill="0" applyAlignment="0" applyProtection="0"/>
  </cellStyleXfs>
  <cellXfs count="13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quotePrefix="1" applyFont="1" applyAlignment="1">
      <alignment horizontal="left"/>
    </xf>
    <xf numFmtId="164" fontId="8" fillId="3" borderId="0" xfId="0" applyNumberFormat="1" applyFont="1" applyFill="1" applyBorder="1"/>
    <xf numFmtId="9" fontId="8" fillId="3" borderId="0" xfId="0" applyNumberFormat="1" applyFont="1" applyFill="1" applyBorder="1"/>
    <xf numFmtId="0" fontId="8" fillId="4" borderId="0" xfId="0" applyFont="1" applyFill="1" applyBorder="1" applyAlignment="1">
      <alignment horizontal="right"/>
    </xf>
    <xf numFmtId="2" fontId="8" fillId="0" borderId="0" xfId="1" applyNumberFormat="1" applyFont="1" applyAlignment="1">
      <alignment horizontal="right"/>
    </xf>
    <xf numFmtId="164" fontId="8" fillId="0" borderId="0" xfId="0" applyNumberFormat="1" applyFont="1"/>
    <xf numFmtId="10" fontId="8" fillId="0" borderId="0" xfId="1" applyNumberFormat="1" applyFont="1" applyAlignment="1">
      <alignment horizontal="right"/>
    </xf>
    <xf numFmtId="167" fontId="8" fillId="0" borderId="0" xfId="0" applyNumberFormat="1" applyFont="1" applyAlignment="1">
      <alignment horizontal="right"/>
    </xf>
  </cellXfs>
  <cellStyles count="33">
    <cellStyle name="Normal" xfId="0" builtinId="0" customBuiltin="1"/>
    <cellStyle name="Percent" xfId="1" builtinId="5"/>
    <cellStyle name="RISKbigPercent" xfId="2"/>
    <cellStyle name="RISKblandrEdge" xfId="3"/>
    <cellStyle name="RISKblCorner" xfId="4"/>
    <cellStyle name="RISKbottomEdge" xfId="5"/>
    <cellStyle name="RISKbrCorner" xfId="6"/>
    <cellStyle name="RISKdarkBoxed" xfId="7"/>
    <cellStyle name="RISKdarkShade" xfId="8"/>
    <cellStyle name="RISKdbottomEdge" xfId="9"/>
    <cellStyle name="RISKdrightEdge" xfId="10"/>
    <cellStyle name="RISKdurationTime" xfId="11"/>
    <cellStyle name="RISKinNumber" xfId="12"/>
    <cellStyle name="RISKlandrEdge" xfId="13"/>
    <cellStyle name="RISKleftEdge" xfId="14"/>
    <cellStyle name="RISKlightBoxed" xfId="15"/>
    <cellStyle name="RISKltandbEdge" xfId="16"/>
    <cellStyle name="RISKnormBoxed" xfId="17"/>
    <cellStyle name="RISKnormCenter" xfId="18"/>
    <cellStyle name="RISKnormHeading" xfId="19"/>
    <cellStyle name="RISKnormItal" xfId="20"/>
    <cellStyle name="RISKnormLabel" xfId="21"/>
    <cellStyle name="RISKnormShade" xfId="22"/>
    <cellStyle name="RISKnormTitle" xfId="23"/>
    <cellStyle name="RISKoutNumber" xfId="24"/>
    <cellStyle name="RISKrightEdge" xfId="25"/>
    <cellStyle name="RISKrtandbEdge" xfId="26"/>
    <cellStyle name="RISKssTime" xfId="27"/>
    <cellStyle name="RISKtandbEdge" xfId="28"/>
    <cellStyle name="RISKtlandrEdge" xfId="29"/>
    <cellStyle name="RISKtlCorner" xfId="30"/>
    <cellStyle name="RISKtopEdge" xfId="31"/>
    <cellStyle name="RISKtrCorner" xfId="32"/>
  </cellStyles>
  <dxfs count="2">
    <dxf>
      <fill>
        <patternFill>
          <bgColor indexed="26"/>
        </patternFill>
      </fill>
    </dxf>
    <dxf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247016</xdr:colOff>
      <xdr:row>20</xdr:row>
      <xdr:rowOff>60958</xdr:rowOff>
    </xdr:from>
    <xdr:to>
      <xdr:col>10</xdr:col>
      <xdr:colOff>99060</xdr:colOff>
      <xdr:row>28</xdr:row>
      <xdr:rowOff>38100</xdr:rowOff>
    </xdr:to>
    <xdr:sp macro="" textlink="">
      <xdr:nvSpPr>
        <xdr:cNvPr id="3" name="TextBox 2"/>
        <xdr:cNvSpPr txBox="1"/>
      </xdr:nvSpPr>
      <xdr:spPr>
        <a:xfrm>
          <a:off x="4163696" y="3718558"/>
          <a:ext cx="4126864" cy="1440182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 b="1"/>
            <a:t>Note: </a:t>
          </a:r>
          <a:r>
            <a:rPr lang="en-US" sz="1100"/>
            <a:t>You will see errors in cells unless @RISK is loaded.</a:t>
          </a:r>
        </a:p>
        <a:p>
          <a:endParaRPr lang="en-US" sz="1100"/>
        </a:p>
        <a:p>
          <a:r>
            <a:rPr lang="en-US" sz="1100"/>
            <a:t>The probability of her meeting the goal is close to 0.5 (see</a:t>
          </a:r>
          <a:r>
            <a:rPr lang="en-US" sz="1100" baseline="0"/>
            <a:t> the mean in the graph), although this probability varies slightly from one 1000-iteration run to another</a:t>
          </a:r>
          <a:r>
            <a:rPr lang="en-US" sz="1100"/>
            <a:t>. Note how the formulas in column C record</a:t>
          </a:r>
          <a:r>
            <a:rPr lang="en-US" sz="1100" baseline="0"/>
            <a:t> "NA" as soon as she reaches her goal (if ever).</a:t>
          </a:r>
          <a:endParaRPr lang="en-US" sz="1100"/>
        </a:p>
      </xdr:txBody>
    </xdr:sp>
    <xdr:clientData/>
  </xdr:twoCellAnchor>
  <xdr:twoCellAnchor editAs="oneCell">
    <xdr:from>
      <xdr:col>8</xdr:col>
      <xdr:colOff>0</xdr:colOff>
      <xdr:row>2</xdr:row>
      <xdr:rowOff>0</xdr:rowOff>
    </xdr:from>
    <xdr:to>
      <xdr:col>17</xdr:col>
      <xdr:colOff>14535</xdr:colOff>
      <xdr:row>19</xdr:row>
      <xdr:rowOff>33897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41820" y="365760"/>
          <a:ext cx="5638095" cy="31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4.4" x14ac:dyDescent="0.3"/>
  <sheetData>
    <row r="1" spans="1:5" x14ac:dyDescent="0.3">
      <c r="A1">
        <v>0</v>
      </c>
      <c r="B1">
        <v>0</v>
      </c>
    </row>
    <row r="2" spans="1:5" x14ac:dyDescent="0.3">
      <c r="A2">
        <v>0</v>
      </c>
    </row>
    <row r="3" spans="1:5" x14ac:dyDescent="0.3">
      <c r="A3">
        <v>0</v>
      </c>
    </row>
    <row r="4" spans="1:5" x14ac:dyDescent="0.3">
      <c r="A4" t="b">
        <v>0</v>
      </c>
      <c r="B4">
        <v>15680</v>
      </c>
      <c r="C4">
        <v>7345</v>
      </c>
      <c r="D4">
        <v>10590</v>
      </c>
      <c r="E4">
        <v>3330</v>
      </c>
    </row>
    <row r="5" spans="1:5" x14ac:dyDescent="0.3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5" x14ac:dyDescent="0.3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5" x14ac:dyDescent="0.3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5" x14ac:dyDescent="0.3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5" x14ac:dyDescent="0.3">
      <c r="A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1"/>
  <sheetViews>
    <sheetView tabSelected="1" workbookViewId="0"/>
  </sheetViews>
  <sheetFormatPr defaultColWidth="9.109375" defaultRowHeight="14.4" x14ac:dyDescent="0.3"/>
  <cols>
    <col min="1" max="1" width="17.33203125" style="2" customWidth="1"/>
    <col min="2" max="2" width="10.109375" style="2" customWidth="1"/>
    <col min="3" max="3" width="9.109375" style="3"/>
    <col min="4" max="4" width="11.44140625" style="2" customWidth="1"/>
    <col min="5" max="5" width="9.109375" style="2"/>
    <col min="6" max="6" width="19.33203125" style="2" customWidth="1"/>
    <col min="7" max="7" width="15.6640625" style="3" customWidth="1"/>
    <col min="8" max="16384" width="9.109375" style="2"/>
  </cols>
  <sheetData>
    <row r="1" spans="1:10" x14ac:dyDescent="0.3">
      <c r="A1" s="1" t="s">
        <v>11</v>
      </c>
      <c r="I1" s="1"/>
    </row>
    <row r="2" spans="1:10" x14ac:dyDescent="0.3">
      <c r="I2" s="4"/>
      <c r="J2" s="5"/>
    </row>
    <row r="3" spans="1:10" x14ac:dyDescent="0.3">
      <c r="A3" s="2" t="s">
        <v>0</v>
      </c>
      <c r="B3" s="6">
        <v>5000</v>
      </c>
      <c r="I3" s="4"/>
      <c r="J3" s="5"/>
    </row>
    <row r="4" spans="1:10" x14ac:dyDescent="0.3">
      <c r="A4" s="2" t="s">
        <v>1</v>
      </c>
      <c r="B4" s="6">
        <v>1000000</v>
      </c>
      <c r="I4" s="4"/>
      <c r="J4" s="5"/>
    </row>
    <row r="5" spans="1:10" x14ac:dyDescent="0.3">
      <c r="I5" s="4"/>
      <c r="J5" s="5"/>
    </row>
    <row r="6" spans="1:10" x14ac:dyDescent="0.3">
      <c r="A6" s="2" t="s">
        <v>2</v>
      </c>
      <c r="I6" s="4"/>
      <c r="J6" s="5"/>
    </row>
    <row r="7" spans="1:10" x14ac:dyDescent="0.3">
      <c r="A7" s="2" t="s">
        <v>3</v>
      </c>
      <c r="B7" s="7">
        <v>0.12</v>
      </c>
      <c r="I7" s="4"/>
      <c r="J7" s="5"/>
    </row>
    <row r="8" spans="1:10" x14ac:dyDescent="0.3">
      <c r="A8" s="2" t="s">
        <v>4</v>
      </c>
      <c r="B8" s="7">
        <v>0.25</v>
      </c>
      <c r="I8" s="4"/>
      <c r="J8" s="5"/>
    </row>
    <row r="9" spans="1:10" x14ac:dyDescent="0.3">
      <c r="I9" s="4"/>
    </row>
    <row r="10" spans="1:10" x14ac:dyDescent="0.3">
      <c r="A10" s="1" t="s">
        <v>5</v>
      </c>
      <c r="F10" s="1" t="s">
        <v>10</v>
      </c>
      <c r="G10" s="8">
        <f ca="1">_xll.RiskOutput()+IF(D41&gt;=B4,1,0)</f>
        <v>1</v>
      </c>
    </row>
    <row r="11" spans="1:10" s="3" customFormat="1" x14ac:dyDescent="0.3">
      <c r="A11" s="3" t="s">
        <v>6</v>
      </c>
      <c r="B11" s="3" t="s">
        <v>7</v>
      </c>
      <c r="C11" s="3" t="s">
        <v>8</v>
      </c>
      <c r="D11" s="3" t="s">
        <v>9</v>
      </c>
      <c r="F11" s="4"/>
      <c r="G11" s="9"/>
    </row>
    <row r="12" spans="1:10" x14ac:dyDescent="0.3">
      <c r="A12" s="2">
        <v>1</v>
      </c>
      <c r="B12" s="10">
        <f>B3</f>
        <v>5000</v>
      </c>
      <c r="C12" s="11">
        <f ca="1">NORMINV(RAND(),$B$7,$B$8)</f>
        <v>0.21940469195885287</v>
      </c>
      <c r="D12" s="10">
        <f ca="1">B12*(1+C12)</f>
        <v>6097.0234597942645</v>
      </c>
      <c r="G12" s="12"/>
    </row>
    <row r="13" spans="1:10" x14ac:dyDescent="0.3">
      <c r="A13" s="2">
        <v>2</v>
      </c>
      <c r="B13" s="10">
        <f ca="1">IF(D12&gt;=$B$4,D12,D12+$B$3)</f>
        <v>11097.023459794265</v>
      </c>
      <c r="C13" s="11">
        <f ca="1">IF(D12&gt;=$B$4,"NA",NORMINV(RAND(),$B$7,$B$8))</f>
        <v>-0.20479403642155763</v>
      </c>
      <c r="D13" s="10">
        <f ca="1">IF(C13="NA",B13,B13*(1+C13))</f>
        <v>8824.4192331982777</v>
      </c>
      <c r="F13" s="1"/>
    </row>
    <row r="14" spans="1:10" x14ac:dyDescent="0.3">
      <c r="A14" s="2">
        <v>3</v>
      </c>
      <c r="B14" s="10">
        <f t="shared" ref="B14:B41" ca="1" si="0">IF(D13&gt;=$B$4,D13,D13+$B$3)</f>
        <v>13824.419233198278</v>
      </c>
      <c r="C14" s="11">
        <f t="shared" ref="C14:C41" ca="1" si="1">IF(D13&gt;=$B$4,"NA",NORMINV(RAND(),$B$7,$B$8))</f>
        <v>0.33150337790404916</v>
      </c>
      <c r="D14" s="10">
        <f t="shared" ref="D14:D41" ca="1" si="2">IF(C14="NA",B14,B14*(1+C14))</f>
        <v>18407.26090656521</v>
      </c>
      <c r="F14" s="3"/>
    </row>
    <row r="15" spans="1:10" x14ac:dyDescent="0.3">
      <c r="A15" s="2">
        <v>4</v>
      </c>
      <c r="B15" s="10">
        <f t="shared" ca="1" si="0"/>
        <v>23407.26090656521</v>
      </c>
      <c r="C15" s="11">
        <f t="shared" ca="1" si="1"/>
        <v>0.21116494097706509</v>
      </c>
      <c r="D15" s="10">
        <f t="shared" ca="1" si="2"/>
        <v>28350.053774334814</v>
      </c>
    </row>
    <row r="16" spans="1:10" x14ac:dyDescent="0.3">
      <c r="A16" s="2">
        <v>5</v>
      </c>
      <c r="B16" s="10">
        <f t="shared" ca="1" si="0"/>
        <v>33350.05377433481</v>
      </c>
      <c r="C16" s="11">
        <f t="shared" ca="1" si="1"/>
        <v>0.45593344275710124</v>
      </c>
      <c r="D16" s="10">
        <f t="shared" ca="1" si="2"/>
        <v>48555.458607801738</v>
      </c>
    </row>
    <row r="17" spans="1:4" x14ac:dyDescent="0.3">
      <c r="A17" s="2">
        <v>6</v>
      </c>
      <c r="B17" s="10">
        <f t="shared" ca="1" si="0"/>
        <v>53555.458607801738</v>
      </c>
      <c r="C17" s="11">
        <f t="shared" ca="1" si="1"/>
        <v>0.23551748582198817</v>
      </c>
      <c r="D17" s="10">
        <f t="shared" ca="1" si="2"/>
        <v>66168.705571154758</v>
      </c>
    </row>
    <row r="18" spans="1:4" x14ac:dyDescent="0.3">
      <c r="A18" s="2">
        <v>7</v>
      </c>
      <c r="B18" s="10">
        <f t="shared" ca="1" si="0"/>
        <v>71168.705571154758</v>
      </c>
      <c r="C18" s="11">
        <f t="shared" ca="1" si="1"/>
        <v>-0.13537664907008112</v>
      </c>
      <c r="D18" s="10">
        <f t="shared" ca="1" si="2"/>
        <v>61534.124692276608</v>
      </c>
    </row>
    <row r="19" spans="1:4" x14ac:dyDescent="0.3">
      <c r="A19" s="2">
        <v>8</v>
      </c>
      <c r="B19" s="10">
        <f t="shared" ca="1" si="0"/>
        <v>66534.124692276615</v>
      </c>
      <c r="C19" s="11">
        <f t="shared" ca="1" si="1"/>
        <v>0.17521890744122384</v>
      </c>
      <c r="D19" s="10">
        <f t="shared" ca="1" si="2"/>
        <v>78192.161328415474</v>
      </c>
    </row>
    <row r="20" spans="1:4" x14ac:dyDescent="0.3">
      <c r="A20" s="2">
        <v>9</v>
      </c>
      <c r="B20" s="10">
        <f t="shared" ca="1" si="0"/>
        <v>83192.161328415474</v>
      </c>
      <c r="C20" s="11">
        <f t="shared" ca="1" si="1"/>
        <v>0.20781092545524493</v>
      </c>
      <c r="D20" s="10">
        <f t="shared" ca="1" si="2"/>
        <v>100480.40136469553</v>
      </c>
    </row>
    <row r="21" spans="1:4" x14ac:dyDescent="0.3">
      <c r="A21" s="2">
        <v>10</v>
      </c>
      <c r="B21" s="10">
        <f t="shared" ca="1" si="0"/>
        <v>105480.40136469553</v>
      </c>
      <c r="C21" s="11">
        <f t="shared" ca="1" si="1"/>
        <v>0.34127499931020139</v>
      </c>
      <c r="D21" s="10">
        <f t="shared" ca="1" si="2"/>
        <v>141478.22526767175</v>
      </c>
    </row>
    <row r="22" spans="1:4" x14ac:dyDescent="0.3">
      <c r="A22" s="2">
        <v>11</v>
      </c>
      <c r="B22" s="10">
        <f t="shared" ca="1" si="0"/>
        <v>146478.22526767175</v>
      </c>
      <c r="C22" s="11">
        <f t="shared" ca="1" si="1"/>
        <v>0.19411942707663052</v>
      </c>
      <c r="D22" s="10">
        <f t="shared" ca="1" si="2"/>
        <v>174912.4944358338</v>
      </c>
    </row>
    <row r="23" spans="1:4" x14ac:dyDescent="0.3">
      <c r="A23" s="2">
        <v>12</v>
      </c>
      <c r="B23" s="10">
        <f t="shared" ca="1" si="0"/>
        <v>179912.4944358338</v>
      </c>
      <c r="C23" s="11">
        <f t="shared" ca="1" si="1"/>
        <v>-0.20981532701154099</v>
      </c>
      <c r="D23" s="10">
        <f t="shared" ca="1" si="2"/>
        <v>142164.09558231727</v>
      </c>
    </row>
    <row r="24" spans="1:4" x14ac:dyDescent="0.3">
      <c r="A24" s="2">
        <v>13</v>
      </c>
      <c r="B24" s="10">
        <f t="shared" ca="1" si="0"/>
        <v>147164.09558231727</v>
      </c>
      <c r="C24" s="11">
        <f t="shared" ca="1" si="1"/>
        <v>9.6295439013326059E-2</v>
      </c>
      <c r="D24" s="10">
        <f t="shared" ca="1" si="2"/>
        <v>161335.32677341561</v>
      </c>
    </row>
    <row r="25" spans="1:4" x14ac:dyDescent="0.3">
      <c r="A25" s="2">
        <v>14</v>
      </c>
      <c r="B25" s="10">
        <f t="shared" ca="1" si="0"/>
        <v>166335.32677341561</v>
      </c>
      <c r="C25" s="11">
        <f t="shared" ca="1" si="1"/>
        <v>8.2282371513227662E-2</v>
      </c>
      <c r="D25" s="10">
        <f t="shared" ca="1" si="2"/>
        <v>180021.79192675994</v>
      </c>
    </row>
    <row r="26" spans="1:4" x14ac:dyDescent="0.3">
      <c r="A26" s="2">
        <v>15</v>
      </c>
      <c r="B26" s="10">
        <f t="shared" ca="1" si="0"/>
        <v>185021.79192675994</v>
      </c>
      <c r="C26" s="11">
        <f t="shared" ca="1" si="1"/>
        <v>0.34395909097556876</v>
      </c>
      <c r="D26" s="10">
        <f t="shared" ca="1" si="2"/>
        <v>248661.71928855911</v>
      </c>
    </row>
    <row r="27" spans="1:4" x14ac:dyDescent="0.3">
      <c r="A27" s="2">
        <v>16</v>
      </c>
      <c r="B27" s="10">
        <f t="shared" ca="1" si="0"/>
        <v>253661.71928855911</v>
      </c>
      <c r="C27" s="11">
        <f t="shared" ca="1" si="1"/>
        <v>0.19091286945956079</v>
      </c>
      <c r="D27" s="10">
        <f t="shared" ca="1" si="2"/>
        <v>302089.00598998356</v>
      </c>
    </row>
    <row r="28" spans="1:4" x14ac:dyDescent="0.3">
      <c r="A28" s="2">
        <v>17</v>
      </c>
      <c r="B28" s="10">
        <f t="shared" ca="1" si="0"/>
        <v>307089.00598998356</v>
      </c>
      <c r="C28" s="11">
        <f t="shared" ca="1" si="1"/>
        <v>9.4130519351596206E-2</v>
      </c>
      <c r="D28" s="10">
        <f t="shared" ca="1" si="2"/>
        <v>335995.45361098618</v>
      </c>
    </row>
    <row r="29" spans="1:4" x14ac:dyDescent="0.3">
      <c r="A29" s="2">
        <v>18</v>
      </c>
      <c r="B29" s="10">
        <f t="shared" ca="1" si="0"/>
        <v>340995.45361098618</v>
      </c>
      <c r="C29" s="11">
        <f t="shared" ca="1" si="1"/>
        <v>3.7976759478881641E-2</v>
      </c>
      <c r="D29" s="10">
        <f t="shared" ca="1" si="2"/>
        <v>353945.3559361627</v>
      </c>
    </row>
    <row r="30" spans="1:4" x14ac:dyDescent="0.3">
      <c r="A30" s="2">
        <v>19</v>
      </c>
      <c r="B30" s="10">
        <f t="shared" ca="1" si="0"/>
        <v>358945.3559361627</v>
      </c>
      <c r="C30" s="11">
        <f t="shared" ca="1" si="1"/>
        <v>0.24678911811730245</v>
      </c>
      <c r="D30" s="10">
        <f t="shared" ca="1" si="2"/>
        <v>447529.16377994954</v>
      </c>
    </row>
    <row r="31" spans="1:4" x14ac:dyDescent="0.3">
      <c r="A31" s="2">
        <v>20</v>
      </c>
      <c r="B31" s="10">
        <f t="shared" ca="1" si="0"/>
        <v>452529.16377994954</v>
      </c>
      <c r="C31" s="11">
        <f t="shared" ca="1" si="1"/>
        <v>0.31757630655644975</v>
      </c>
      <c r="D31" s="10">
        <f t="shared" ca="1" si="2"/>
        <v>596241.7042222647</v>
      </c>
    </row>
    <row r="32" spans="1:4" x14ac:dyDescent="0.3">
      <c r="A32" s="2">
        <v>21</v>
      </c>
      <c r="B32" s="10">
        <f t="shared" ca="1" si="0"/>
        <v>601241.7042222647</v>
      </c>
      <c r="C32" s="11">
        <f t="shared" ca="1" si="1"/>
        <v>0.15387823685735721</v>
      </c>
      <c r="D32" s="10">
        <f t="shared" ca="1" si="2"/>
        <v>693759.71759309946</v>
      </c>
    </row>
    <row r="33" spans="1:4" x14ac:dyDescent="0.3">
      <c r="A33" s="2">
        <v>22</v>
      </c>
      <c r="B33" s="10">
        <f t="shared" ca="1" si="0"/>
        <v>698759.71759309946</v>
      </c>
      <c r="C33" s="11">
        <f t="shared" ca="1" si="1"/>
        <v>0.33415318016519857</v>
      </c>
      <c r="D33" s="10">
        <f t="shared" ca="1" si="2"/>
        <v>932252.49939816957</v>
      </c>
    </row>
    <row r="34" spans="1:4" x14ac:dyDescent="0.3">
      <c r="A34" s="2">
        <v>23</v>
      </c>
      <c r="B34" s="10">
        <f t="shared" ca="1" si="0"/>
        <v>937252.49939816957</v>
      </c>
      <c r="C34" s="11">
        <f t="shared" ca="1" si="1"/>
        <v>-0.22158753294323952</v>
      </c>
      <c r="D34" s="10">
        <f t="shared" ca="1" si="2"/>
        <v>729569.03031164408</v>
      </c>
    </row>
    <row r="35" spans="1:4" x14ac:dyDescent="0.3">
      <c r="A35" s="2">
        <v>24</v>
      </c>
      <c r="B35" s="10">
        <f t="shared" ca="1" si="0"/>
        <v>734569.03031164408</v>
      </c>
      <c r="C35" s="11">
        <f t="shared" ca="1" si="1"/>
        <v>4.726742644641363E-2</v>
      </c>
      <c r="D35" s="10">
        <f t="shared" ca="1" si="2"/>
        <v>769290.21792171313</v>
      </c>
    </row>
    <row r="36" spans="1:4" x14ac:dyDescent="0.3">
      <c r="A36" s="2">
        <v>25</v>
      </c>
      <c r="B36" s="10">
        <f t="shared" ca="1" si="0"/>
        <v>774290.21792171313</v>
      </c>
      <c r="C36" s="11">
        <f t="shared" ca="1" si="1"/>
        <v>0.38885212242962058</v>
      </c>
      <c r="D36" s="10">
        <f t="shared" ca="1" si="2"/>
        <v>1075374.6125370648</v>
      </c>
    </row>
    <row r="37" spans="1:4" x14ac:dyDescent="0.3">
      <c r="A37" s="2">
        <v>26</v>
      </c>
      <c r="B37" s="10">
        <f t="shared" ca="1" si="0"/>
        <v>1075374.6125370648</v>
      </c>
      <c r="C37" s="11" t="str">
        <f t="shared" ca="1" si="1"/>
        <v>NA</v>
      </c>
      <c r="D37" s="10">
        <f t="shared" ca="1" si="2"/>
        <v>1075374.6125370648</v>
      </c>
    </row>
    <row r="38" spans="1:4" x14ac:dyDescent="0.3">
      <c r="A38" s="2">
        <v>27</v>
      </c>
      <c r="B38" s="10">
        <f t="shared" ca="1" si="0"/>
        <v>1075374.6125370648</v>
      </c>
      <c r="C38" s="11" t="str">
        <f t="shared" ca="1" si="1"/>
        <v>NA</v>
      </c>
      <c r="D38" s="10">
        <f t="shared" ca="1" si="2"/>
        <v>1075374.6125370648</v>
      </c>
    </row>
    <row r="39" spans="1:4" x14ac:dyDescent="0.3">
      <c r="A39" s="2">
        <v>28</v>
      </c>
      <c r="B39" s="10">
        <f t="shared" ca="1" si="0"/>
        <v>1075374.6125370648</v>
      </c>
      <c r="C39" s="11" t="str">
        <f t="shared" ca="1" si="1"/>
        <v>NA</v>
      </c>
      <c r="D39" s="10">
        <f t="shared" ca="1" si="2"/>
        <v>1075374.6125370648</v>
      </c>
    </row>
    <row r="40" spans="1:4" x14ac:dyDescent="0.3">
      <c r="A40" s="2">
        <v>29</v>
      </c>
      <c r="B40" s="10">
        <f t="shared" ca="1" si="0"/>
        <v>1075374.6125370648</v>
      </c>
      <c r="C40" s="11" t="str">
        <f t="shared" ca="1" si="1"/>
        <v>NA</v>
      </c>
      <c r="D40" s="10">
        <f t="shared" ca="1" si="2"/>
        <v>1075374.6125370648</v>
      </c>
    </row>
    <row r="41" spans="1:4" x14ac:dyDescent="0.3">
      <c r="A41" s="2">
        <v>30</v>
      </c>
      <c r="B41" s="10">
        <f t="shared" ca="1" si="0"/>
        <v>1075374.6125370648</v>
      </c>
      <c r="C41" s="11" t="str">
        <f t="shared" ca="1" si="1"/>
        <v>NA</v>
      </c>
      <c r="D41" s="10">
        <f t="shared" ca="1" si="2"/>
        <v>1075374.6125370648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RiskSerializationData</vt:lpstr>
      <vt:lpstr>Model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1998-12-24T18:07:21Z</dcterms:created>
  <dcterms:modified xsi:type="dcterms:W3CDTF">2014-03-16T16:20:14Z</dcterms:modified>
</cp:coreProperties>
</file>